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2c90498dfa6c03e8/02 Videos/Lernsnacks/Todo/"/>
    </mc:Choice>
  </mc:AlternateContent>
  <xr:revisionPtr revIDLastSave="0" documentId="8_{405DD76A-ED23-421E-A857-C5353056AFE2}" xr6:coauthVersionLast="47" xr6:coauthVersionMax="47" xr10:uidLastSave="{00000000-0000-0000-0000-000000000000}"/>
  <bookViews>
    <workbookView xWindow="-108" yWindow="-108" windowWidth="41496" windowHeight="16776" xr2:uid="{D2E93671-A170-4DBC-B430-BDC5B887453F}"/>
  </bookViews>
  <sheets>
    <sheet name="Testfragen" sheetId="1" r:id="rId1"/>
    <sheet name="Preisliste" sheetId="2" r:id="rId2"/>
    <sheet name="Testantworte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2" i="3"/>
  <c r="D3" i="3"/>
  <c r="D4" i="3"/>
  <c r="D5" i="3"/>
  <c r="D6" i="3"/>
  <c r="D7" i="3"/>
  <c r="D8" i="3"/>
  <c r="D9" i="3"/>
  <c r="D10" i="3"/>
  <c r="D11" i="3"/>
  <c r="D12" i="3"/>
  <c r="D2" i="3"/>
  <c r="H7" i="3" l="1"/>
  <c r="H6" i="3"/>
  <c r="H5" i="3"/>
  <c r="H4" i="3"/>
  <c r="H12" i="3"/>
  <c r="H17" i="3"/>
  <c r="H16" i="3"/>
  <c r="H15" i="3"/>
  <c r="H14" i="3"/>
  <c r="H13" i="3"/>
  <c r="C7" i="3"/>
  <c r="C8" i="3"/>
  <c r="C9" i="3"/>
  <c r="C10" i="3"/>
  <c r="C11" i="3"/>
  <c r="C12" i="3"/>
  <c r="C3" i="3"/>
  <c r="C4" i="3"/>
  <c r="C5" i="3"/>
  <c r="C6" i="3"/>
  <c r="C2" i="3"/>
  <c r="H3" i="3"/>
  <c r="H2" i="3"/>
  <c r="H8" i="3" s="1"/>
</calcChain>
</file>

<file path=xl/sharedStrings.xml><?xml version="1.0" encoding="utf-8"?>
<sst xmlns="http://schemas.openxmlformats.org/spreadsheetml/2006/main" count="77" uniqueCount="31">
  <si>
    <t>Anzahl</t>
  </si>
  <si>
    <t>Gegenstand</t>
  </si>
  <si>
    <t>Aufgabe</t>
  </si>
  <si>
    <t>Anwort</t>
  </si>
  <si>
    <t>Bleistift</t>
  </si>
  <si>
    <t>Radiergummi</t>
  </si>
  <si>
    <t>Heft</t>
  </si>
  <si>
    <t>Lineal</t>
  </si>
  <si>
    <t>Spitzer</t>
  </si>
  <si>
    <t>Preis</t>
  </si>
  <si>
    <t>Berechne die Gesamtzahl der bestellten Gegenstände</t>
  </si>
  <si>
    <t>Berechne die Anzahl der Bestellungen</t>
  </si>
  <si>
    <t>Füge eine neue Spalte ein und berechne die Preise in Spalte C</t>
  </si>
  <si>
    <t>Füge eine neue Spalte ein und berechne die Gesamtkosten in Spalte D</t>
  </si>
  <si>
    <t>Berechne die Anzahl der bestellten Bleistife</t>
  </si>
  <si>
    <t>Berechne, wie viele Spitzer und Radiergummis bestellt wurden</t>
  </si>
  <si>
    <t>Berechne die Anzahl der Bestellungen mit mehr als drei Gegenständen</t>
  </si>
  <si>
    <t>Berechne die Anzahl von Bestellungen mit einer anderen Anzahl als 2</t>
  </si>
  <si>
    <t>Wie viele Bestellungen enthalten Gegenstände mit 4 Buchstaben?</t>
  </si>
  <si>
    <t>Gesamtpreis</t>
  </si>
  <si>
    <t>Wie ist die Gesamtzahl von Gegenständen, die mit "H" anfangen?</t>
  </si>
  <si>
    <t>Welche Bestellung enthält die meisten Artikel?</t>
  </si>
  <si>
    <t>Welche Bestellung enthälts die wenigstens Artikel?</t>
  </si>
  <si>
    <t>Wie viele Artikel sind im Durchschnitt enthalten?</t>
  </si>
  <si>
    <t>Wie viele Artikel sind als mittlerer Wert enthalten?</t>
  </si>
  <si>
    <t>Wie viel Prozent machen 10 Bestellungen an der Gesamtzahl aus?</t>
  </si>
  <si>
    <t>Füge eine neue Spalte ein und berechne den Preis mit 19 % Mwst.</t>
  </si>
  <si>
    <t>Welche Bestellung enthält die wenigsten Artikel?</t>
  </si>
  <si>
    <t>inkl Mwst</t>
  </si>
  <si>
    <t>https://youtu.be/VtFg64I7t3c</t>
  </si>
  <si>
    <t xml:space="preserve">Video mit Lösungen: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</si>
</sst>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3" fillId="3" borderId="2" xfId="0" applyFont="1" applyFill="1" applyBorder="1"/>
    <xf numFmtId="0" fontId="3" fillId="3" borderId="4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0" fillId="3" borderId="9" xfId="0" applyFill="1" applyBorder="1"/>
    <xf numFmtId="0" fontId="0" fillId="4" borderId="9" xfId="0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4" borderId="1" xfId="0" applyFill="1" applyBorder="1"/>
    <xf numFmtId="0" fontId="0" fillId="4" borderId="6" xfId="0" applyFill="1" applyBorder="1"/>
    <xf numFmtId="164" fontId="3" fillId="3" borderId="3" xfId="0" applyNumberFormat="1" applyFont="1" applyFill="1" applyBorder="1"/>
    <xf numFmtId="0" fontId="3" fillId="4" borderId="4" xfId="0" applyFont="1" applyFill="1" applyBorder="1"/>
    <xf numFmtId="164" fontId="3" fillId="4" borderId="3" xfId="0" applyNumberFormat="1" applyFont="1" applyFill="1" applyBorder="1"/>
    <xf numFmtId="164" fontId="3" fillId="3" borderId="1" xfId="0" applyNumberFormat="1" applyFont="1" applyFill="1" applyBorder="1"/>
    <xf numFmtId="9" fontId="0" fillId="0" borderId="1" xfId="1" applyFont="1" applyBorder="1"/>
    <xf numFmtId="0" fontId="2" fillId="2" borderId="1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0" fillId="3" borderId="4" xfId="0" applyFill="1" applyBorder="1" applyAlignment="1">
      <alignment wrapText="1"/>
    </xf>
    <xf numFmtId="44" fontId="0" fillId="3" borderId="4" xfId="2" applyFont="1" applyFill="1" applyBorder="1" applyAlignment="1">
      <alignment wrapText="1"/>
    </xf>
    <xf numFmtId="44" fontId="0" fillId="3" borderId="3" xfId="2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1" xfId="0" applyFill="1" applyBorder="1" applyAlignment="1">
      <alignment wrapText="1"/>
    </xf>
    <xf numFmtId="9" fontId="0" fillId="0" borderId="1" xfId="1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44" fontId="0" fillId="3" borderId="2" xfId="2" applyFont="1" applyFill="1" applyBorder="1" applyAlignment="1">
      <alignment wrapText="1"/>
    </xf>
    <xf numFmtId="44" fontId="0" fillId="3" borderId="1" xfId="2" applyFont="1" applyFill="1" applyBorder="1" applyAlignment="1">
      <alignment wrapText="1"/>
    </xf>
    <xf numFmtId="0" fontId="5" fillId="0" borderId="0" xfId="3" applyAlignment="1">
      <alignment wrapText="1"/>
    </xf>
    <xf numFmtId="0" fontId="0" fillId="4" borderId="0" xfId="0" applyFill="1" applyBorder="1" applyAlignment="1">
      <alignment wrapText="1"/>
    </xf>
    <xf numFmtId="0" fontId="0" fillId="0" borderId="0" xfId="0" applyBorder="1" applyAlignment="1">
      <alignment wrapText="1"/>
    </xf>
  </cellXfs>
  <cellStyles count="4">
    <cellStyle name="Link" xfId="3" builtinId="8"/>
    <cellStyle name="Prozent" xfId="1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Ganymed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VtFg64I7t3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6607-B328-4FF0-84AC-9888590DA42D}">
  <dimension ref="A1:H29"/>
  <sheetViews>
    <sheetView tabSelected="1" view="pageLayout" zoomScale="115" zoomScaleNormal="85" zoomScalePageLayoutView="115" workbookViewId="0">
      <selection activeCell="G1" sqref="G1"/>
    </sheetView>
  </sheetViews>
  <sheetFormatPr baseColWidth="10" defaultRowHeight="14.4" x14ac:dyDescent="0.3"/>
  <cols>
    <col min="1" max="1" width="6.88671875" customWidth="1"/>
    <col min="2" max="2" width="14.33203125" customWidth="1"/>
    <col min="5" max="5" width="13.44140625" customWidth="1"/>
    <col min="6" max="6" width="5.77734375" customWidth="1"/>
    <col min="7" max="7" width="47.21875" customWidth="1"/>
    <col min="8" max="8" width="11.33203125" customWidth="1"/>
  </cols>
  <sheetData>
    <row r="1" spans="1:8" ht="25.2" customHeight="1" x14ac:dyDescent="0.3"/>
    <row r="3" spans="1:8" s="23" customFormat="1" ht="15" customHeight="1" x14ac:dyDescent="0.3">
      <c r="A3" s="21" t="s">
        <v>0</v>
      </c>
      <c r="B3" s="21" t="s">
        <v>1</v>
      </c>
      <c r="C3" s="21" t="s">
        <v>9</v>
      </c>
      <c r="D3" s="21" t="s">
        <v>19</v>
      </c>
      <c r="E3" s="22" t="s">
        <v>28</v>
      </c>
      <c r="G3" s="24" t="s">
        <v>2</v>
      </c>
      <c r="H3" s="24" t="s">
        <v>3</v>
      </c>
    </row>
    <row r="4" spans="1:8" s="23" customFormat="1" x14ac:dyDescent="0.3">
      <c r="A4" s="25">
        <v>5</v>
      </c>
      <c r="B4" s="25" t="s">
        <v>6</v>
      </c>
      <c r="C4" s="26"/>
      <c r="D4" s="26"/>
      <c r="E4" s="27"/>
      <c r="G4" s="28" t="s">
        <v>10</v>
      </c>
      <c r="H4" s="29"/>
    </row>
    <row r="5" spans="1:8" s="23" customFormat="1" x14ac:dyDescent="0.3">
      <c r="A5" s="30">
        <v>3</v>
      </c>
      <c r="B5" s="30" t="s">
        <v>7</v>
      </c>
      <c r="C5" s="26"/>
      <c r="D5" s="26"/>
      <c r="E5" s="27"/>
      <c r="G5" s="31" t="s">
        <v>11</v>
      </c>
      <c r="H5" s="29"/>
    </row>
    <row r="6" spans="1:8" s="23" customFormat="1" x14ac:dyDescent="0.3">
      <c r="A6" s="25">
        <v>2</v>
      </c>
      <c r="B6" s="25" t="s">
        <v>4</v>
      </c>
      <c r="C6" s="26"/>
      <c r="D6" s="26"/>
      <c r="E6" s="27"/>
      <c r="G6" s="31" t="s">
        <v>21</v>
      </c>
      <c r="H6" s="29"/>
    </row>
    <row r="7" spans="1:8" s="23" customFormat="1" x14ac:dyDescent="0.3">
      <c r="A7" s="30">
        <v>5</v>
      </c>
      <c r="B7" s="30" t="s">
        <v>5</v>
      </c>
      <c r="C7" s="26"/>
      <c r="D7" s="26"/>
      <c r="E7" s="27"/>
      <c r="G7" s="31" t="s">
        <v>27</v>
      </c>
      <c r="H7" s="29"/>
    </row>
    <row r="8" spans="1:8" s="23" customFormat="1" x14ac:dyDescent="0.3">
      <c r="A8" s="25">
        <v>6</v>
      </c>
      <c r="B8" s="25" t="s">
        <v>8</v>
      </c>
      <c r="C8" s="26"/>
      <c r="D8" s="26"/>
      <c r="E8" s="27"/>
      <c r="G8" s="31" t="s">
        <v>23</v>
      </c>
      <c r="H8" s="29"/>
    </row>
    <row r="9" spans="1:8" s="23" customFormat="1" x14ac:dyDescent="0.3">
      <c r="A9" s="30">
        <v>1</v>
      </c>
      <c r="B9" s="30" t="s">
        <v>6</v>
      </c>
      <c r="C9" s="26"/>
      <c r="D9" s="26"/>
      <c r="E9" s="27"/>
      <c r="G9" s="31" t="s">
        <v>24</v>
      </c>
      <c r="H9" s="29"/>
    </row>
    <row r="10" spans="1:8" s="23" customFormat="1" x14ac:dyDescent="0.3">
      <c r="A10" s="25">
        <v>2</v>
      </c>
      <c r="B10" s="25" t="s">
        <v>7</v>
      </c>
      <c r="C10" s="26"/>
      <c r="D10" s="26"/>
      <c r="E10" s="27"/>
      <c r="G10" s="29" t="s">
        <v>25</v>
      </c>
      <c r="H10" s="32"/>
    </row>
    <row r="11" spans="1:8" s="23" customFormat="1" x14ac:dyDescent="0.3">
      <c r="A11" s="30">
        <v>5</v>
      </c>
      <c r="B11" s="30" t="s">
        <v>4</v>
      </c>
      <c r="C11" s="26"/>
      <c r="D11" s="26"/>
      <c r="E11" s="27"/>
      <c r="G11" s="28" t="s">
        <v>12</v>
      </c>
      <c r="H11" s="29"/>
    </row>
    <row r="12" spans="1:8" s="23" customFormat="1" ht="28.8" x14ac:dyDescent="0.3">
      <c r="A12" s="25">
        <v>3</v>
      </c>
      <c r="B12" s="25" t="s">
        <v>5</v>
      </c>
      <c r="C12" s="26"/>
      <c r="D12" s="26"/>
      <c r="E12" s="27"/>
      <c r="G12" s="31" t="s">
        <v>13</v>
      </c>
      <c r="H12" s="29"/>
    </row>
    <row r="13" spans="1:8" s="23" customFormat="1" x14ac:dyDescent="0.3">
      <c r="A13" s="30">
        <v>7</v>
      </c>
      <c r="B13" s="30" t="s">
        <v>6</v>
      </c>
      <c r="C13" s="26"/>
      <c r="D13" s="26"/>
      <c r="E13" s="27"/>
      <c r="G13" s="31" t="s">
        <v>26</v>
      </c>
      <c r="H13" s="29"/>
    </row>
    <row r="14" spans="1:8" s="23" customFormat="1" x14ac:dyDescent="0.3">
      <c r="A14" s="33">
        <v>2</v>
      </c>
      <c r="B14" s="33" t="s">
        <v>8</v>
      </c>
      <c r="C14" s="34"/>
      <c r="D14" s="35"/>
      <c r="E14" s="35"/>
      <c r="G14" s="28" t="s">
        <v>14</v>
      </c>
      <c r="H14" s="29"/>
    </row>
    <row r="15" spans="1:8" s="23" customFormat="1" x14ac:dyDescent="0.3">
      <c r="G15" s="31" t="s">
        <v>15</v>
      </c>
      <c r="H15" s="29"/>
    </row>
    <row r="16" spans="1:8" s="23" customFormat="1" ht="28.8" x14ac:dyDescent="0.3">
      <c r="G16" s="28" t="s">
        <v>16</v>
      </c>
      <c r="H16" s="29"/>
    </row>
    <row r="17" spans="7:8" s="23" customFormat="1" ht="28.8" x14ac:dyDescent="0.3">
      <c r="G17" s="31" t="s">
        <v>17</v>
      </c>
      <c r="H17" s="29"/>
    </row>
    <row r="18" spans="7:8" s="23" customFormat="1" x14ac:dyDescent="0.3">
      <c r="G18" s="28" t="s">
        <v>20</v>
      </c>
      <c r="H18" s="29"/>
    </row>
    <row r="19" spans="7:8" s="23" customFormat="1" x14ac:dyDescent="0.3">
      <c r="G19" s="31" t="s">
        <v>18</v>
      </c>
      <c r="H19" s="29"/>
    </row>
    <row r="20" spans="7:8" s="23" customFormat="1" x14ac:dyDescent="0.3">
      <c r="G20" s="37"/>
      <c r="H20" s="38"/>
    </row>
    <row r="21" spans="7:8" s="23" customFormat="1" x14ac:dyDescent="0.3">
      <c r="G21" s="23" t="s">
        <v>30</v>
      </c>
    </row>
    <row r="22" spans="7:8" s="23" customFormat="1" x14ac:dyDescent="0.3">
      <c r="G22" s="36" t="s">
        <v>29</v>
      </c>
    </row>
    <row r="23" spans="7:8" s="23" customFormat="1" x14ac:dyDescent="0.3"/>
    <row r="24" spans="7:8" s="23" customFormat="1" x14ac:dyDescent="0.3"/>
    <row r="25" spans="7:8" s="23" customFormat="1" x14ac:dyDescent="0.3"/>
    <row r="26" spans="7:8" s="23" customFormat="1" x14ac:dyDescent="0.3"/>
    <row r="27" spans="7:8" s="23" customFormat="1" x14ac:dyDescent="0.3"/>
    <row r="28" spans="7:8" s="23" customFormat="1" x14ac:dyDescent="0.3"/>
    <row r="29" spans="7:8" s="23" customFormat="1" x14ac:dyDescent="0.3"/>
  </sheetData>
  <hyperlinks>
    <hyperlink ref="G22" r:id="rId1" xr:uid="{2E411E98-519E-4655-8E20-4F90CC62E658}"/>
  </hyperlinks>
  <pageMargins left="0.70866141732283472" right="0.70866141732283472" top="0.98425196850393704" bottom="1.5748031496062993" header="0.70866141732283472" footer="0.9055118110236221"/>
  <pageSetup paperSize="9" orientation="landscape" r:id="rId2"/>
  <headerFooter>
    <oddHeader xml:space="preserve">&amp;L&amp;"-,Fett"&amp;12Lernsnacks.net&amp;C&amp;"-,Fett"&amp;12Bewerbungstestaufgaben für Excel&amp;R
</oddHeader>
    <oddFooter>&amp;C&amp;G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6815F-D98E-4392-AD6D-F2460FD9383F}">
  <dimension ref="A1:B6"/>
  <sheetViews>
    <sheetView workbookViewId="0"/>
  </sheetViews>
  <sheetFormatPr baseColWidth="10" defaultRowHeight="14.4" x14ac:dyDescent="0.3"/>
  <cols>
    <col min="1" max="1" width="14" customWidth="1"/>
    <col min="2" max="2" width="15.5546875" customWidth="1"/>
  </cols>
  <sheetData>
    <row r="1" spans="1:2" x14ac:dyDescent="0.3">
      <c r="A1" s="4" t="s">
        <v>1</v>
      </c>
      <c r="B1" s="5" t="s">
        <v>9</v>
      </c>
    </row>
    <row r="2" spans="1:2" x14ac:dyDescent="0.3">
      <c r="A2" s="3" t="s">
        <v>4</v>
      </c>
      <c r="B2" s="15">
        <v>0.95</v>
      </c>
    </row>
    <row r="3" spans="1:2" x14ac:dyDescent="0.3">
      <c r="A3" s="16" t="s">
        <v>6</v>
      </c>
      <c r="B3" s="17">
        <v>1.49</v>
      </c>
    </row>
    <row r="4" spans="1:2" x14ac:dyDescent="0.3">
      <c r="A4" s="3" t="s">
        <v>7</v>
      </c>
      <c r="B4" s="15">
        <v>0.99</v>
      </c>
    </row>
    <row r="5" spans="1:2" x14ac:dyDescent="0.3">
      <c r="A5" s="16" t="s">
        <v>5</v>
      </c>
      <c r="B5" s="17">
        <v>2.99</v>
      </c>
    </row>
    <row r="6" spans="1:2" x14ac:dyDescent="0.3">
      <c r="A6" s="2" t="s">
        <v>8</v>
      </c>
      <c r="B6" s="18">
        <v>5.49</v>
      </c>
    </row>
  </sheetData>
  <sortState xmlns:xlrd2="http://schemas.microsoft.com/office/spreadsheetml/2017/richdata2" ref="A2:B6">
    <sortCondition ref="A2:A6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DB979-41B6-411A-8603-E32367ADB4E3}">
  <dimension ref="A1:H17"/>
  <sheetViews>
    <sheetView workbookViewId="0">
      <selection activeCell="H16" sqref="H16"/>
    </sheetView>
  </sheetViews>
  <sheetFormatPr baseColWidth="10" defaultRowHeight="14.4" x14ac:dyDescent="0.3"/>
  <cols>
    <col min="1" max="1" width="7.109375" customWidth="1"/>
    <col min="2" max="2" width="14.33203125" customWidth="1"/>
    <col min="5" max="5" width="12.44140625" customWidth="1"/>
    <col min="7" max="7" width="63.6640625" customWidth="1"/>
    <col min="8" max="8" width="14.33203125" customWidth="1"/>
  </cols>
  <sheetData>
    <row r="1" spans="1:8" x14ac:dyDescent="0.3">
      <c r="A1" s="6" t="s">
        <v>0</v>
      </c>
      <c r="B1" s="7" t="s">
        <v>1</v>
      </c>
      <c r="C1" s="7" t="s">
        <v>9</v>
      </c>
      <c r="D1" s="8" t="s">
        <v>19</v>
      </c>
      <c r="E1" s="8" t="s">
        <v>19</v>
      </c>
      <c r="G1" s="20" t="s">
        <v>2</v>
      </c>
      <c r="H1" s="8" t="s">
        <v>3</v>
      </c>
    </row>
    <row r="2" spans="1:8" x14ac:dyDescent="0.3">
      <c r="A2" s="11">
        <v>5</v>
      </c>
      <c r="B2" s="11" t="s">
        <v>6</v>
      </c>
      <c r="C2" s="12">
        <f>VLOOKUP(B2,Preisliste!$A$2:$B$6,2,FALSE)</f>
        <v>1.49</v>
      </c>
      <c r="D2" s="12">
        <f>C2*A2</f>
        <v>7.45</v>
      </c>
      <c r="E2" s="12">
        <f>D2*1.19</f>
        <v>8.865499999999999</v>
      </c>
      <c r="G2" s="11" t="s">
        <v>10</v>
      </c>
      <c r="H2" s="9">
        <f>SUM(A2:A12)</f>
        <v>41</v>
      </c>
    </row>
    <row r="3" spans="1:8" x14ac:dyDescent="0.3">
      <c r="A3" s="13">
        <v>3</v>
      </c>
      <c r="B3" s="13" t="s">
        <v>7</v>
      </c>
      <c r="C3" s="12">
        <f>VLOOKUP(B3,Preisliste!$A$2:$B$6,2,FALSE)</f>
        <v>0.99</v>
      </c>
      <c r="D3" s="12">
        <f t="shared" ref="D3:D12" si="0">C3*A3</f>
        <v>2.9699999999999998</v>
      </c>
      <c r="E3" s="12">
        <f t="shared" ref="E3:E12" si="1">D3*1.19</f>
        <v>3.5342999999999996</v>
      </c>
      <c r="G3" s="13" t="s">
        <v>11</v>
      </c>
      <c r="H3" s="10">
        <f>COUNT(A2:A12)</f>
        <v>11</v>
      </c>
    </row>
    <row r="4" spans="1:8" x14ac:dyDescent="0.3">
      <c r="A4" s="11">
        <v>2</v>
      </c>
      <c r="B4" s="11" t="s">
        <v>4</v>
      </c>
      <c r="C4" s="12">
        <f>VLOOKUP(B4,Preisliste!$A$2:$B$6,2,FALSE)</f>
        <v>0.95</v>
      </c>
      <c r="D4" s="12">
        <f t="shared" si="0"/>
        <v>1.9</v>
      </c>
      <c r="E4" s="12">
        <f t="shared" si="1"/>
        <v>2.2609999999999997</v>
      </c>
      <c r="G4" s="13" t="s">
        <v>21</v>
      </c>
      <c r="H4" s="10">
        <f>MAX(A2:A12)</f>
        <v>7</v>
      </c>
    </row>
    <row r="5" spans="1:8" x14ac:dyDescent="0.3">
      <c r="A5" s="13">
        <v>5</v>
      </c>
      <c r="B5" s="13" t="s">
        <v>5</v>
      </c>
      <c r="C5" s="12">
        <f>VLOOKUP(B5,Preisliste!$A$2:$B$6,2,FALSE)</f>
        <v>2.99</v>
      </c>
      <c r="D5" s="12">
        <f t="shared" si="0"/>
        <v>14.950000000000001</v>
      </c>
      <c r="E5" s="12">
        <f t="shared" si="1"/>
        <v>17.790500000000002</v>
      </c>
      <c r="G5" s="13" t="s">
        <v>22</v>
      </c>
      <c r="H5" s="10">
        <f>MIN(A2:A12)</f>
        <v>1</v>
      </c>
    </row>
    <row r="6" spans="1:8" x14ac:dyDescent="0.3">
      <c r="A6" s="11">
        <v>6</v>
      </c>
      <c r="B6" s="11" t="s">
        <v>8</v>
      </c>
      <c r="C6" s="12">
        <f>VLOOKUP(B6,Preisliste!$A$2:$B$6,2,FALSE)</f>
        <v>5.49</v>
      </c>
      <c r="D6" s="12">
        <f t="shared" si="0"/>
        <v>32.94</v>
      </c>
      <c r="E6" s="12">
        <f t="shared" si="1"/>
        <v>39.198599999999999</v>
      </c>
      <c r="G6" s="13" t="s">
        <v>23</v>
      </c>
      <c r="H6" s="10">
        <f>AVERAGE(A2:A12)</f>
        <v>3.7272727272727271</v>
      </c>
    </row>
    <row r="7" spans="1:8" x14ac:dyDescent="0.3">
      <c r="A7" s="13">
        <v>1</v>
      </c>
      <c r="B7" s="13" t="s">
        <v>6</v>
      </c>
      <c r="C7" s="12">
        <f>VLOOKUP(B7,Preisliste!$A$2:$B$6,2,FALSE)</f>
        <v>1.49</v>
      </c>
      <c r="D7" s="12">
        <f t="shared" si="0"/>
        <v>1.49</v>
      </c>
      <c r="E7" s="12">
        <f t="shared" si="1"/>
        <v>1.7730999999999999</v>
      </c>
      <c r="G7" s="13" t="s">
        <v>24</v>
      </c>
      <c r="H7" s="13">
        <f>MEDIAN(A2:A12)</f>
        <v>3</v>
      </c>
    </row>
    <row r="8" spans="1:8" x14ac:dyDescent="0.3">
      <c r="A8" s="11">
        <v>2</v>
      </c>
      <c r="B8" s="11" t="s">
        <v>7</v>
      </c>
      <c r="C8" s="12">
        <f>VLOOKUP(B8,Preisliste!$A$2:$B$6,2,FALSE)</f>
        <v>0.99</v>
      </c>
      <c r="D8" s="12">
        <f t="shared" si="0"/>
        <v>1.98</v>
      </c>
      <c r="E8" s="12">
        <f t="shared" si="1"/>
        <v>2.3561999999999999</v>
      </c>
      <c r="G8" s="1" t="s">
        <v>25</v>
      </c>
      <c r="H8" s="19">
        <f>10/H2</f>
        <v>0.24390243902439024</v>
      </c>
    </row>
    <row r="9" spans="1:8" x14ac:dyDescent="0.3">
      <c r="A9" s="13">
        <v>5</v>
      </c>
      <c r="B9" s="13" t="s">
        <v>4</v>
      </c>
      <c r="C9" s="12">
        <f>VLOOKUP(B9,Preisliste!$A$2:$B$6,2,FALSE)</f>
        <v>0.95</v>
      </c>
      <c r="D9" s="12">
        <f t="shared" si="0"/>
        <v>4.75</v>
      </c>
      <c r="E9" s="12">
        <f t="shared" si="1"/>
        <v>5.6524999999999999</v>
      </c>
      <c r="G9" s="11" t="s">
        <v>12</v>
      </c>
      <c r="H9" s="9"/>
    </row>
    <row r="10" spans="1:8" x14ac:dyDescent="0.3">
      <c r="A10" s="11">
        <v>3</v>
      </c>
      <c r="B10" s="11" t="s">
        <v>5</v>
      </c>
      <c r="C10" s="12">
        <f>VLOOKUP(B10,Preisliste!$A$2:$B$6,2,FALSE)</f>
        <v>2.99</v>
      </c>
      <c r="D10" s="12">
        <f t="shared" si="0"/>
        <v>8.9700000000000006</v>
      </c>
      <c r="E10" s="12">
        <f t="shared" si="1"/>
        <v>10.674300000000001</v>
      </c>
      <c r="G10" s="13" t="s">
        <v>13</v>
      </c>
      <c r="H10" s="9"/>
    </row>
    <row r="11" spans="1:8" x14ac:dyDescent="0.3">
      <c r="A11" s="13">
        <v>7</v>
      </c>
      <c r="B11" s="13" t="s">
        <v>6</v>
      </c>
      <c r="C11" s="12">
        <f>VLOOKUP(B11,Preisliste!$A$2:$B$6,2,FALSE)</f>
        <v>1.49</v>
      </c>
      <c r="D11" s="12">
        <f t="shared" si="0"/>
        <v>10.43</v>
      </c>
      <c r="E11" s="12">
        <f t="shared" si="1"/>
        <v>12.4117</v>
      </c>
      <c r="G11" s="13" t="s">
        <v>26</v>
      </c>
      <c r="H11" s="10"/>
    </row>
    <row r="12" spans="1:8" x14ac:dyDescent="0.3">
      <c r="A12" s="11">
        <v>2</v>
      </c>
      <c r="B12" s="11" t="s">
        <v>8</v>
      </c>
      <c r="C12" s="12">
        <f>VLOOKUP(B12,Preisliste!$A$2:$B$6,2,FALSE)</f>
        <v>5.49</v>
      </c>
      <c r="D12" s="12">
        <f t="shared" si="0"/>
        <v>10.98</v>
      </c>
      <c r="E12" s="12">
        <f t="shared" si="1"/>
        <v>13.0662</v>
      </c>
      <c r="G12" s="11" t="s">
        <v>14</v>
      </c>
      <c r="H12" s="9">
        <f>SUMIF(B2:B12,"Bleistift",A2:A12)</f>
        <v>7</v>
      </c>
    </row>
    <row r="13" spans="1:8" x14ac:dyDescent="0.3">
      <c r="G13" s="13" t="s">
        <v>15</v>
      </c>
      <c r="H13" s="10">
        <f>SUMIF(B2:B12,"Spitzer",A2:A12) + SUMIF(B2:B12,"Radiergummi",A2:A12)</f>
        <v>16</v>
      </c>
    </row>
    <row r="14" spans="1:8" x14ac:dyDescent="0.3">
      <c r="G14" s="11" t="s">
        <v>16</v>
      </c>
      <c r="H14" s="9">
        <f>COUNTIF(A2:A12,"&gt;=3")</f>
        <v>7</v>
      </c>
    </row>
    <row r="15" spans="1:8" x14ac:dyDescent="0.3">
      <c r="G15" s="13" t="s">
        <v>17</v>
      </c>
      <c r="H15" s="10">
        <f>COUNTIF(A2:A12,"&lt;&gt;2")</f>
        <v>8</v>
      </c>
    </row>
    <row r="16" spans="1:8" x14ac:dyDescent="0.3">
      <c r="G16" s="11" t="s">
        <v>20</v>
      </c>
      <c r="H16" s="9">
        <f>SUMIF(B2:B12,"H*",A2:A12)</f>
        <v>13</v>
      </c>
    </row>
    <row r="17" spans="7:8" x14ac:dyDescent="0.3">
      <c r="G17" s="13" t="s">
        <v>18</v>
      </c>
      <c r="H17" s="14">
        <f>COUNTIF(B2:B12,"????")</f>
        <v>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Testfragen</vt:lpstr>
      <vt:lpstr>Preisliste</vt:lpstr>
      <vt:lpstr>Testantworten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März</dc:creator>
  <cp:lastModifiedBy>Oliver März</cp:lastModifiedBy>
  <dcterms:created xsi:type="dcterms:W3CDTF">2023-12-11T15:15:33Z</dcterms:created>
  <dcterms:modified xsi:type="dcterms:W3CDTF">2025-03-12T06:27:43Z</dcterms:modified>
</cp:coreProperties>
</file>